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49AF1D9C-9C02-4581-8201-B781BB96040E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3" l="1"/>
  <c r="T19" i="13"/>
  <c r="T12" i="13"/>
  <c r="V53" i="13" l="1"/>
  <c r="Y53" i="13"/>
  <c r="AB53" i="13"/>
  <c r="AC10" i="13"/>
  <c r="AC24" i="13" s="1"/>
  <c r="Z10" i="13"/>
  <c r="Z11" i="13" s="1"/>
  <c r="W23" i="13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26" i="13"/>
  <c r="T33" i="13" l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34" i="13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M100" i="13"/>
  <c r="N100" i="13" s="1" a="1"/>
  <c r="N100" i="13" s="1"/>
  <c r="O3" i="13"/>
  <c r="M86" i="13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M104" i="13"/>
  <c r="N104" i="13" s="1" a="1"/>
  <c r="N104" i="13" s="1"/>
  <c r="M120" i="13"/>
  <c r="N120" i="13" s="1" a="1"/>
  <c r="N120" i="13" s="1"/>
  <c r="M94" i="13"/>
  <c r="M83" i="13"/>
  <c r="M89" i="13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M107" i="13"/>
  <c r="N107" i="13" s="1" a="1"/>
  <c r="N107" i="13" s="1"/>
  <c r="M127" i="13"/>
  <c r="N127" i="13" s="1" a="1"/>
  <c r="N127" i="13" s="1"/>
  <c r="M82" i="13"/>
  <c r="M92" i="13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M109" i="13"/>
  <c r="N109" i="13" s="1" a="1"/>
  <c r="N109" i="13" s="1"/>
  <c r="M125" i="13"/>
  <c r="N125" i="13" s="1" a="1"/>
  <c r="N125" i="13" s="1"/>
  <c r="M95" i="13"/>
  <c r="M98" i="13"/>
  <c r="M78" i="13"/>
  <c r="M97" i="13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M96" i="13"/>
  <c r="M84" i="13"/>
  <c r="M99" i="13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AE55" i="13"/>
  <c r="AE50" i="13"/>
  <c r="AE51" i="13"/>
  <c r="AE47" i="13"/>
  <c r="AE46" i="13"/>
  <c r="AE56" i="13"/>
  <c r="M74" i="13" s="1"/>
  <c r="AE41" i="13"/>
  <c r="AE44" i="13"/>
  <c r="AE42" i="13"/>
  <c r="M60" i="13" s="1"/>
  <c r="N60" i="13" s="1" a="1"/>
  <c r="N60" i="13" s="1"/>
  <c r="AE52" i="13"/>
  <c r="M70" i="13" s="1"/>
  <c r="N70" i="13" s="1" a="1"/>
  <c r="N70" i="13" s="1"/>
  <c r="AE57" i="13"/>
  <c r="M75" i="13" s="1"/>
  <c r="AE39" i="13"/>
  <c r="AE58" i="13"/>
  <c r="AE45" i="13"/>
  <c r="AE43" i="13"/>
  <c r="AE49" i="13"/>
  <c r="AE40" i="13"/>
  <c r="M58" i="13" s="1"/>
  <c r="N58" i="13" s="1" a="1"/>
  <c r="N58" i="13" s="1"/>
  <c r="AE48" i="13"/>
  <c r="AE54" i="13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B7" i="1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N75" i="13" l="1" a="1"/>
  <c r="N75" i="13" s="1"/>
  <c r="M62" i="13"/>
  <c r="N62" i="13" s="1" a="1"/>
  <c r="N62" i="13" s="1"/>
  <c r="M59" i="13"/>
  <c r="N59" i="13" s="1" a="1"/>
  <c r="N59" i="13" s="1"/>
  <c r="N74" i="13" a="1"/>
  <c r="N74" i="13" s="1"/>
  <c r="M64" i="13"/>
  <c r="N64" i="13" s="1" a="1"/>
  <c r="N64" i="13" s="1"/>
  <c r="M65" i="13"/>
  <c r="N65" i="13" s="1" a="1"/>
  <c r="N65" i="13" s="1"/>
  <c r="M72" i="13"/>
  <c r="N72" i="13" s="1" a="1"/>
  <c r="N72" i="13" s="1"/>
  <c r="M69" i="13"/>
  <c r="N69" i="13" s="1" a="1"/>
  <c r="N69" i="13" s="1"/>
  <c r="M66" i="13"/>
  <c r="N66" i="13" s="1" a="1"/>
  <c r="N66" i="13" s="1"/>
  <c r="M68" i="13"/>
  <c r="N68" i="13" s="1" a="1"/>
  <c r="N68" i="13" s="1"/>
  <c r="M73" i="13"/>
  <c r="N73" i="13" s="1" a="1"/>
  <c r="N73" i="13" s="1"/>
  <c r="M67" i="13"/>
  <c r="N67" i="13" s="1" a="1"/>
  <c r="N67" i="13" s="1"/>
  <c r="M56" i="13"/>
  <c r="N56" i="13" s="1" a="1"/>
  <c r="N56" i="13" s="1"/>
  <c r="M61" i="13"/>
  <c r="N61" i="13" s="1" a="1"/>
  <c r="N61" i="13" s="1"/>
  <c r="M63" i="13"/>
  <c r="N63" i="13" s="1" a="1"/>
  <c r="N63" i="13" s="1"/>
  <c r="N94" i="13" a="1"/>
  <c r="N94" i="13" s="1"/>
  <c r="N86" i="13" a="1"/>
  <c r="N86" i="13" s="1"/>
  <c r="N82" i="13" a="1"/>
  <c r="N82" i="13" s="1"/>
  <c r="N81" i="13" a="1"/>
  <c r="N81" i="13" s="1"/>
  <c r="N80" i="13" a="1"/>
  <c r="N80" i="13" s="1"/>
  <c r="N89" i="13" a="1"/>
  <c r="N89" i="13" s="1"/>
  <c r="N91" i="13" a="1"/>
  <c r="N91" i="13" s="1"/>
  <c r="N92" i="13" a="1"/>
  <c r="N92" i="13" s="1"/>
  <c r="N83" i="13" a="1"/>
  <c r="N83" i="13" s="1"/>
  <c r="N97" i="13" a="1"/>
  <c r="N97" i="13" s="1"/>
  <c r="N88" i="13" a="1"/>
  <c r="N88" i="13" s="1"/>
  <c r="N78" i="13" a="1"/>
  <c r="N78" i="13" s="1"/>
  <c r="N85" i="13" a="1"/>
  <c r="N85" i="13" s="1"/>
  <c r="N84" i="13" a="1"/>
  <c r="N84" i="13" s="1"/>
  <c r="N98" i="13" a="1"/>
  <c r="N98" i="13" s="1"/>
  <c r="N95" i="13" a="1"/>
  <c r="N95" i="13" s="1"/>
  <c r="N90" i="13" a="1"/>
  <c r="N90" i="13" s="1"/>
  <c r="N87" i="13" a="1"/>
  <c r="N87" i="13" s="1"/>
  <c r="N41" i="13" a="1"/>
  <c r="N41" i="13" s="1"/>
  <c r="N93" i="13" a="1"/>
  <c r="N93" i="13" s="1"/>
  <c r="N99" i="13" a="1"/>
  <c r="N99" i="13" s="1"/>
  <c r="N96" i="13" a="1"/>
  <c r="N96" i="13" s="1"/>
  <c r="M76" i="13"/>
  <c r="N76" i="13" s="1" a="1"/>
  <c r="N76" i="13" s="1"/>
  <c r="M57" i="13"/>
  <c r="N57" i="13" s="1" a="1"/>
  <c r="N57" i="13" s="1"/>
  <c r="L12" i="1"/>
  <c r="C31" i="27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B31" i="27" l="1"/>
  <c r="B11" i="1"/>
  <c r="B36" i="27"/>
  <c r="B32" i="27"/>
  <c r="B10" i="1"/>
  <c r="B34" i="27"/>
  <c r="B8" i="1"/>
  <c r="L13" i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<sst xmlns="http://schemas.openxmlformats.org/spreadsheetml/2006/main" count="658" uniqueCount="132">
  <si>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</si>
  <si>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</si>
  <si>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</si>
  <si>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</si>
  <si>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</si>
  <si>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</si>
  <si>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</si>
  <si>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</si>
  <si>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</si>
  <si>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</si>
  <si>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</si>
  <si>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</si>
  <si>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</si>
  <si>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</si>
  <si>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</si>
  <si>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</si>
  <si>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</si>
  <si>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</si>
  <si>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</si>
  <si>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</si>
  <si>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</si>
  <si>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</si>
  <si>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</si>
  <si>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</si>
  <si>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</si>
  <si>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</si>
  <si>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</si>
  <si>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</si>
  <si>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</si>
  <si>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</si>
  <si>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</si>
  <si>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</si>
  <si>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</si>
  <si>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</si>
  <si>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</si>
  <si>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</si>
  <si>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</si>
  <si>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</si>
  <si>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</si>
  <si>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</si>
  <si>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</si>
  <si>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</si>
  <si>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</si>
  <si>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</si>
  <si>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</si>
  <si>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</si>
  <si>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</si>
  <si>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</si>
  <si>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</si>
  <si>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</si>
  <si>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</si>
  <si>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</si>
  <si>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</si>
  <si>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</si>
  <si>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</si>
  <si>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</si>
  <si>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</si>
  <si>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</si>
  <si>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</si>
  <si>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</si>
  <si>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</si>
  <si>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</si>
  <si>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</si>
  <si>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</si>
  <si>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</si>
  <si>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</si>
  <si>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</si>
  <si>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</si>
  <si>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</si>
  <si>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</si>
  <si>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</si>
  <si>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</si>
  <si>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</si>
  <si>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</si>
  <si>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</si>
  <si>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</si>
  <si>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</si>
  <si>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</si>
  <si>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</si>
  <si>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</si>
  <si>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</si>
  <si>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</si>
  <si>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</si>
  <si>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</si>
  <si>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</si>
  <si>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</si>
  <si>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</si>
  <si>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</si>
  <si>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</si>
  <si>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</si>
  <si>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</si>
  <si>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</si>
  <si>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</si>
  <si>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</si>
  <si>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</si>
  <si>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</si>
  <si>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</si>
  <si>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</si>
  <si>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</si>
  <si>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</si>
  <si>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</si>
  <si>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</si>
  <si>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</si>
  <si>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</si>
  <si>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</si>
  <si>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</si>
  <si>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</si>
  <si>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</si>
  <si>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</si>
  <si>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</si>
  <si>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</si>
  <si>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</si>
  <si>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</si>
  <si>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</si>
  <si>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</si>
  <si>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</si>
  <si>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</si>
  <si>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</si>
  <si>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</si>
  <si>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</si>
  <si>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</si>
  <si>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</si>
  <si>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</si>
  <si>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</si>
  <si>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</si>
  <si>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</si>
  <si>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</si>
  <si>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</si>
  <si>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</si>
  <si>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</si>
  <si>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</si>
  <si>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Monument SD #8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</si>
</sst>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Monument SD #8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 t="str">
        <f t="shared" si="5"/>
        <v>ENTER POSITION IN THIS CELL</v>
      </c>
      <c r="H49" s="92" t="str">
        <f t="shared" ref="H49" si="6">H5</f>
        <v>ENTER POSITION IN THIS CELL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topLeftCell="A10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Monument SD #8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A36" sqref="A36:XFD36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45589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45645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45646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Christmas Break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Christmas Break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45680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B9" sqref="B9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45736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45799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45812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t="30" x14ac:dyDescent="0.2">
      <c r="B26" s="80" t="str">
        <f>IF(C26="","",IFERROR(INDEX(Table7[Holidays],MATCH(C26,Table7[Date],0)),C26))</f>
        <v>Last Day of School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>
        <f>IF(C33="","",IFERROR(INDEX(Table7[Holidays],MATCH(C33,Table7[Date],0)),C33))</f>
        <v>45820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Monument SD #8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 t="str">
        <f t="shared" si="4"/>
        <v>ENTER POSITION IN THIS CELL</v>
      </c>
      <c r="H49" s="97" t="str">
        <f t="shared" si="4"/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10" workbookViewId="0">
      <selection activeCell="T22" sqref="T22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Monument SD #8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MON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IF(PCPdays-T11&gt;35,Days35,PCPdays)+1</f>
        <v>45527</v>
      </c>
      <c r="U12" s="200">
        <f t="shared" ref="U12:U22" si="2">T12-T11</f>
        <v>29</v>
      </c>
      <c r="V12" s="201">
        <f t="shared" si="1"/>
        <v>45527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33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IF(PCPdays-T18&gt;=36,IF(WEEKDAY((T18+35)=6),T18+34,IF(WEEKDAY((T18+35)=7),T18+33,IF(WEEKDAY((T18+35)=1),T18+32,T18+35))),PCPdays)-5</f>
        <v>45736</v>
      </c>
      <c r="U19" s="200">
        <f t="shared" si="2"/>
        <v>23</v>
      </c>
      <c r="V19" s="201">
        <f t="shared" si="1"/>
        <v>45736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IF(PCPdays-T19&gt;=36,IF(WEEKDAY((T19+35)=6),T19+34,IF(WEEKDAY((T19+35)=7),T19+33,IF(WEEKDAY((T19+35)=1),T19+32,T19+35))),PCPdays)+1</f>
        <v>45772</v>
      </c>
      <c r="U20" s="200">
        <f t="shared" si="2"/>
        <v>36</v>
      </c>
      <c r="V20" s="201">
        <f t="shared" si="1"/>
        <v>45772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27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>
        <f>I13</f>
        <v>45813</v>
      </c>
      <c r="X23" s="188"/>
      <c r="Y23" s="189"/>
      <c r="Z23" s="172">
        <f>IF(MONPdays-Z22&gt;35,Days35,MONPdays)</f>
        <v>45863</v>
      </c>
      <c r="AA23" s="173"/>
      <c r="AB23" s="174">
        <f t="shared" ref="AB23:AB60" si="8">IF(Z23="","",Z23)</f>
        <v>45863</v>
      </c>
      <c r="AC23" s="159">
        <f>IF(MONPdays-AC22&gt;35,Days35,MONPdays)</f>
        <v>45863</v>
      </c>
      <c r="AD23" s="159"/>
      <c r="AE23" s="158">
        <f t="shared" ref="AE23" si="9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0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0"/>
        <v>45489</v>
      </c>
      <c r="U25" s="202">
        <f t="shared" ref="U25:U36" si="11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2">DATE(YEAR(W11),MONTH(W11),DAY(16))+(WEEKDAY(DATE(YEAR(W11),MONTH(W11),DAY(16)))=7)*2+(WEEKDAY(DATE(YEAR(W11),MONTH(W11),DAY(16)))=1)*1</f>
        <v>45489</v>
      </c>
      <c r="X25" s="191">
        <f t="shared" ref="X25:X36" si="13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4">DATE(YEAR(Z11),MONTH(Z11),DAY(16))+(WEEKDAY(DATE(YEAR(Z11),MONTH(Z11),DAY(16)))=7)*2+(WEEKDAY(DATE(YEAR(Z11),MONTH(Z11),DAY(16)))=1)*1</f>
        <v>45489</v>
      </c>
      <c r="AA25" s="176">
        <f t="shared" ref="AA25:AA36" si="15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6">DATE(YEAR(AC11),MONTH(AC11),DAY(16))+(WEEKDAY(DATE(YEAR(AC11),MONTH(AC11),DAY(16)))=7)*2+(WEEKDAY(DATE(YEAR(AC11),MONTH(AC11),DAY(16)))=1)*1</f>
        <v>45489</v>
      </c>
      <c r="AD25" s="161">
        <f t="shared" ref="AD25:AD36" si="17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0"/>
        <v>45520</v>
      </c>
      <c r="U26" s="202">
        <f t="shared" si="11"/>
        <v>7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2"/>
        <v>45520</v>
      </c>
      <c r="X26" s="191">
        <f t="shared" si="13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4"/>
        <v>45520</v>
      </c>
      <c r="AA26" s="176">
        <f t="shared" si="15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6"/>
        <v>45520</v>
      </c>
      <c r="AD26" s="161">
        <f t="shared" si="17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0"/>
        <v>45551</v>
      </c>
      <c r="U27" s="202">
        <f t="shared" si="11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2"/>
        <v>45551</v>
      </c>
      <c r="X27" s="191">
        <f t="shared" si="13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4"/>
        <v>45551</v>
      </c>
      <c r="AA27" s="176">
        <f t="shared" si="15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6"/>
        <v>45551</v>
      </c>
      <c r="AD27" s="161">
        <f t="shared" si="17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0"/>
        <v>45581</v>
      </c>
      <c r="U28" s="202">
        <f t="shared" si="11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2"/>
        <v>45581</v>
      </c>
      <c r="X28" s="191">
        <f t="shared" si="13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4"/>
        <v>45581</v>
      </c>
      <c r="AA28" s="176">
        <f t="shared" si="15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6"/>
        <v>45581</v>
      </c>
      <c r="AD28" s="161">
        <f t="shared" si="17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0"/>
        <v>45614</v>
      </c>
      <c r="U29" s="202">
        <f t="shared" si="11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2"/>
        <v>45614</v>
      </c>
      <c r="X29" s="191">
        <f t="shared" si="13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4"/>
        <v>45614</v>
      </c>
      <c r="AA29" s="176">
        <f t="shared" si="15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6"/>
        <v>45614</v>
      </c>
      <c r="AD29" s="161">
        <f t="shared" si="17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0"/>
        <v>45642</v>
      </c>
      <c r="U30" s="202">
        <f t="shared" si="11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2"/>
        <v>45642</v>
      </c>
      <c r="X30" s="191">
        <f t="shared" si="13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4"/>
        <v>45642</v>
      </c>
      <c r="AA30" s="176">
        <f t="shared" si="15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6"/>
        <v>45642</v>
      </c>
      <c r="AD30" s="161">
        <f t="shared" si="17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0"/>
        <v>45673</v>
      </c>
      <c r="U31" s="202">
        <f t="shared" si="11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2"/>
        <v>45673</v>
      </c>
      <c r="X31" s="191">
        <f t="shared" si="13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4"/>
        <v>45673</v>
      </c>
      <c r="AA31" s="176">
        <f t="shared" si="15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6"/>
        <v>45673</v>
      </c>
      <c r="AD31" s="161">
        <f t="shared" si="17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45590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0"/>
        <v>45705</v>
      </c>
      <c r="U32" s="202">
        <f t="shared" si="11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2"/>
        <v>45705</v>
      </c>
      <c r="X32" s="191">
        <f t="shared" si="13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4"/>
        <v>45705</v>
      </c>
      <c r="AA32" s="176">
        <f t="shared" si="15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6"/>
        <v>45705</v>
      </c>
      <c r="AD32" s="161">
        <f t="shared" si="17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0"/>
        <v>45733</v>
      </c>
      <c r="U33" s="202">
        <f t="shared" si="11"/>
        <v>3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2"/>
        <v>45733</v>
      </c>
      <c r="X33" s="191">
        <f t="shared" si="13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4"/>
        <v>45733</v>
      </c>
      <c r="AA33" s="176">
        <f t="shared" si="15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6"/>
        <v>45733</v>
      </c>
      <c r="AD33" s="161">
        <f t="shared" si="17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0"/>
        <v>45763</v>
      </c>
      <c r="U34" s="202">
        <f t="shared" si="11"/>
        <v>9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2"/>
        <v>45763</v>
      </c>
      <c r="X34" s="191">
        <f t="shared" si="13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4"/>
        <v>45763</v>
      </c>
      <c r="AA34" s="176">
        <f t="shared" si="15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6"/>
        <v>45763</v>
      </c>
      <c r="AD34" s="161">
        <f t="shared" si="17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45681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0"/>
        <v>45793</v>
      </c>
      <c r="U35" s="202">
        <f t="shared" si="11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2"/>
        <v>45793</v>
      </c>
      <c r="X35" s="191">
        <f t="shared" si="13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4"/>
        <v>45793</v>
      </c>
      <c r="AA35" s="176">
        <f t="shared" si="15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6"/>
        <v>45793</v>
      </c>
      <c r="AD35" s="161">
        <f t="shared" si="17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0"/>
        <v>45824</v>
      </c>
      <c r="U36" s="202">
        <f t="shared" si="11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2"/>
        <v>45824</v>
      </c>
      <c r="X36" s="191">
        <f t="shared" si="13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4"/>
        <v>45824</v>
      </c>
      <c r="AA36" s="176">
        <f t="shared" si="15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6"/>
        <v>45824</v>
      </c>
      <c r="AD36" s="161">
        <f t="shared" si="17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8">IF(T37="","",T37)</f>
        <v/>
      </c>
      <c r="W37" s="190"/>
      <c r="X37" s="188"/>
      <c r="Y37" s="189" t="str">
        <f t="shared" ref="Y37:Y61" si="19">IF(W37="","",W37)</f>
        <v/>
      </c>
      <c r="Z37" s="175"/>
      <c r="AA37" s="173"/>
      <c r="AB37" s="174" t="str">
        <f t="shared" si="8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45800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/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>
        <f t="shared" ref="V55:V58" si="35">IFERROR(IF(T55=INDEX(V$10:V$36,MATCH(T55,V$10:V$36,0)),"",IF(T55="","",T55)),T55)</f>
        <v>45741</v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9" s="20">
        <f t="array" ref="N59">IFERROR(IF($N$2=$K$2,INDEX($Q:$Q,MATCH(M59,$S:$S,0)),IF($N$2=$K$3,INDEX(Q:Q,MATCH(M59,V:V,0)),IF($N$2=$K$4,INDEX(Q:Q,MATCH(M59,Y:Y,0)),IF($N$2=$K$5,INDEX(Q:Q,MATCH(M59,AB:AB,0)),IF($N$2=$K$6,INDEX(Q:Q,MATCH(M59,AE:AE,0))))))),"")</f>
        <v>0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8"/>
        <v/>
      </c>
      <c r="W59" s="188" t="str">
        <f t="shared" si="40"/>
        <v/>
      </c>
      <c r="X59" s="188"/>
      <c r="Y59" s="192" t="str">
        <f t="shared" si="19"/>
        <v/>
      </c>
      <c r="Z59" s="173" t="str">
        <f t="shared" si="41"/>
        <v/>
      </c>
      <c r="AA59" s="173"/>
      <c r="AB59" s="177" t="str">
        <f t="shared" si="8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0" s="20" t="str">
        <f t="array" ref="N60">IFERROR(IF($N$2=$K$2,INDEX($Q:$Q,MATCH(M60,$S:$S,0)),IF($N$2=$K$3,INDEX(Q:Q,MATCH(M60,V:V,0)),IF($N$2=$K$4,INDEX(Q:Q,MATCH(M60,Y:Y,0)),IF($N$2=$K$5,INDEX(Q:Q,MATCH(M60,AB:AB,0)),IF($N$2=$K$6,INDEX(Q:Q,MATCH(M60,AE:AE,0))))))),"")</f>
        <v>Christmas Break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8"/>
        <v>45820</v>
      </c>
      <c r="W60" s="187">
        <v>45813</v>
      </c>
      <c r="X60" s="188"/>
      <c r="Y60" s="192">
        <f t="shared" si="19"/>
        <v>45813</v>
      </c>
      <c r="Z60" s="172">
        <v>45812</v>
      </c>
      <c r="AA60" s="173"/>
      <c r="AB60" s="177">
        <f t="shared" si="8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8"/>
        <v/>
      </c>
      <c r="W61" s="187"/>
      <c r="X61" s="188"/>
      <c r="Y61" s="192" t="str">
        <f t="shared" si="19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45659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45660</v>
      </c>
      <c r="N69" s="20" t="str">
        <f t="array" ref="N69">IFERROR(IF($N$2=$K$2,INDEX($Q:$Q,MATCH(M69,$S:$S,0)),IF($N$2=$K$3,INDEX(Q:Q,MATCH(M69,V:V,0)),IF($N$2=$K$4,INDEX(Q:Q,MATCH(M69,Y:Y,0)),IF($N$2=$K$5,INDEX(Q:Q,MATCH(M69,AB:AB,0)),IF($N$2=$K$6,INDEX(Q:Q,MATCH(M69,AE:AE,0))))))),"")</f>
        <v>Christmas Break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0" s="20">
        <f t="array" ref="N70">IFERROR(IF($N$2=$K$2,INDEX($Q:$Q,MATCH(M70,$S:$S,0)),IF($N$2=$K$3,INDEX(Q:Q,MATCH(M70,V:V,0)),IF($N$2=$K$4,INDEX(Q:Q,MATCH(M70,Y:Y,0)),IF($N$2=$K$5,INDEX(Q:Q,MATCH(M70,AB:AB,0)),IF($N$2=$K$6,INDEX(Q:Q,MATCH(M70,AE:AE,0))))))),"")</f>
        <v>0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3" s="20">
        <f t="array" ref="N73">IFERROR(IF($N$2=$K$2,INDEX($Q:$Q,MATCH(M73,$S:$S,0)),IF($N$2=$K$3,INDEX(Q:Q,MATCH(M73,V:V,0)),IF($N$2=$K$4,INDEX(Q:Q,MATCH(M73,Y:Y,0)),IF($N$2=$K$5,INDEX(Q:Q,MATCH(M73,AB:AB,0)),IF($N$2=$K$6,INDEX(Q:Q,MATCH(M73,AE:AE,0))))))),"")</f>
        <v>0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45813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Last Day of School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9" s="20">
        <f t="array" ref="N79">IFERROR(IF($N$2=$K$2,INDEX($Q:$Q,MATCH(M79,$S:$S,0)),IF($N$2=$K$3,INDEX(Q:Q,MATCH(M79,V:V,0)),IF($N$2=$K$4,INDEX(Q:Q,MATCH(M79,Y:Y,0)),IF($N$2=$K$5,INDEX(Q:Q,MATCH(M79,AB:AB,0)),IF($N$2=$K$6,INDEX(Q:Q,MATCH(M79,AE:AE,0))))))),"")</f>
        <v>0</v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2024-07-09T14:08:42Z</dcterms:modified>
</cp:coreProperties>
</file>